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Costos_Fijos" state="visible" r:id="rId5"/>
    <sheet sheetId="3" name="03_Cartera_Productos" state="visible" r:id="rId6"/>
  </sheets>
  <calcPr calcId="171027"/>
</workbook>
</file>

<file path=xl/sharedStrings.xml><?xml version="1.0" encoding="utf-8"?>
<sst xmlns="http://schemas.openxmlformats.org/spreadsheetml/2006/main" count="67" uniqueCount="66">
  <si>
    <t>EF FINANZAS · MODELO CUANTITATIVO CORPORATIVO</t>
  </si>
  <si>
    <t>MATRIZ DE PUNTO DE EQUILIBRIO Y MARGEN DE CONTRIBUCIÓN MULTI-PRODUCTO</t>
  </si>
  <si>
    <t>Análisis Costo-Volumen-Beneficio (CVP), mix de ventas y margen de seguridad</t>
  </si>
  <si>
    <t>Categoría Analítica:</t>
  </si>
  <si>
    <t>Valuación &amp; FP&amp;A Corporativo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</si>
  <si>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</si>
  <si>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</si>
  <si>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</si>
  <si>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</si>
  <si>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</si>
  <si>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</si>
  <si>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</si>
  <si>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</si>
  <si>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</si>
  <si>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</si>
  <si>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</si>
  <si>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</si>
  <si>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</si>
  <si>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</si>
  <si>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</si>
  <si>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</si>
  <si>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</si>
  <si>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</si>
  <si>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</si>
  <si>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</si>
  <si>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</si>
  <si>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</si>
  <si>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</si>
  <si>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Cargue en "02_Costos_Fijos" la estructura de costos mensuales fijos de su empresa.</t>
  </si>
  <si>
    <t>Paso 2:</t>
  </si>
  <si>
    <t>En "03_Cartera_Productos", complete el precio de venta unitario, costo variable y porcentaje del mix de ventas.</t>
  </si>
  <si>
    <t>Paso 3:</t>
  </si>
  <si>
    <t>El modelo calcula el margen de contribución ponderado y el punto de equilibrio en unidades y pesos.</t>
  </si>
  <si>
    <t>Paso 4:</t>
  </si>
  <si>
    <t>Consulte el margen de seguridad para conocer cuánto pueden caer las ventas antes de generar pérdidas.</t>
  </si>
  <si>
    <t>ESTRUCTURA MENSUAL DE COSTOS FIJOS</t>
  </si>
  <si>
    <t>Concepto de Costo Fijo</t>
  </si>
  <si>
    <t>Importe Mensual ($)</t>
  </si>
  <si>
    <t>Clasificación</t>
  </si>
  <si>
    <t>Alquiler de Planta &amp; Oficinas</t>
  </si>
  <si>
    <t>Infraestructura Inmueble</t>
  </si>
  <si>
    <t>Sueldos Fijos Administrativos &amp; Cargas</t>
  </si>
  <si>
    <t>Nómina de Estructura Fija</t>
  </si>
  <si>
    <t>Servicios Públicos (Luz, Gas, Internet)</t>
  </si>
  <si>
    <t>Servicios Operativos</t>
  </si>
  <si>
    <t>Honorarios Profesionales &amp; Contables</t>
  </si>
  <si>
    <t>Servicios Tercerizados</t>
  </si>
  <si>
    <t>Seguros Generales &amp; ART Base</t>
  </si>
  <si>
    <t>Pólizas de Cobertura</t>
  </si>
  <si>
    <t>Publicidad Institucional Fija</t>
  </si>
  <si>
    <t>Marketing Base</t>
  </si>
  <si>
    <t>TOTAL COSTOS FIJOS MENSUALES</t>
  </si>
  <si>
    <t>Costo Operativo Base</t>
  </si>
  <si>
    <t>MATRIZ DE MARGEN DE CONTRIBUCIÓN POR LÍNEA</t>
  </si>
  <si>
    <t>Línea de Producto</t>
  </si>
  <si>
    <t>Precio Venta Unit</t>
  </si>
  <si>
    <t>Costo Var. Unit</t>
  </si>
  <si>
    <t>Margen Contrib ($)</t>
  </si>
  <si>
    <t>Margen (%)</t>
  </si>
  <si>
    <t>Mix de Ventas (%)</t>
  </si>
  <si>
    <t>Línea Premium A</t>
  </si>
  <si>
    <t>Línea Estándar B</t>
  </si>
  <si>
    <t>Línea Económica C</t>
  </si>
  <si>
    <t>Línea Servicios D</t>
  </si>
  <si>
    <t>MARGEN PONDERADO DEL MIX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</si>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</sst>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 &quot;#,##0"/>
    <numFmt numFmtId="165" formatCode="0.0%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left" vertical="center" indent="1"/>
    </xf>
    <xf numFmtId="164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0" fontId="12" fillId="8" borderId="5" xfId="0" applyFont="1" applyFill="1" applyBorder="1" applyAlignment="1">
      <alignment horizontal="right" vertical="center"/>
    </xf>
    <xf numFmtId="164" fontId="12" fillId="8" borderId="5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65" fontId="13" fillId="6" borderId="4" xfId="0" applyNumberFormat="1" applyFont="1" applyFill="1" applyBorder="1" applyAlignment="1">
      <alignment horizontal="right" vertical="center"/>
    </xf>
    <xf numFmtId="165" fontId="12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20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0" customHeight="1" spans="2:4" x14ac:dyDescent="0.25">
      <c r="B4" s="14" t="s">
        <v>39</v>
      </c>
      <c r="C4" s="15">
        <v>4500000</v>
      </c>
      <c r="D4" s="16" t="s">
        <v>40</v>
      </c>
    </row>
    <row r="5" ht="20" customHeight="1" spans="2:4" x14ac:dyDescent="0.25">
      <c r="B5" s="14" t="s">
        <v>41</v>
      </c>
      <c r="C5" s="15">
        <v>12800000</v>
      </c>
      <c r="D5" s="16" t="s">
        <v>42</v>
      </c>
    </row>
    <row r="6" ht="20" customHeight="1" spans="2:4" x14ac:dyDescent="0.25">
      <c r="B6" s="14" t="s">
        <v>43</v>
      </c>
      <c r="C6" s="15">
        <v>1600000</v>
      </c>
      <c r="D6" s="16" t="s">
        <v>44</v>
      </c>
    </row>
    <row r="7" ht="20" customHeight="1" spans="2:4" x14ac:dyDescent="0.25">
      <c r="B7" s="14" t="s">
        <v>45</v>
      </c>
      <c r="C7" s="15">
        <v>1200000</v>
      </c>
      <c r="D7" s="16" t="s">
        <v>46</v>
      </c>
    </row>
    <row r="8" ht="20" customHeight="1" spans="2:4" x14ac:dyDescent="0.25">
      <c r="B8" s="14" t="s">
        <v>47</v>
      </c>
      <c r="C8" s="15">
        <v>950000</v>
      </c>
      <c r="D8" s="16" t="s">
        <v>48</v>
      </c>
    </row>
    <row r="9" ht="20" customHeight="1" spans="2:4" x14ac:dyDescent="0.25">
      <c r="B9" s="14" t="s">
        <v>49</v>
      </c>
      <c r="C9" s="15">
        <v>1400000</v>
      </c>
      <c r="D9" s="16" t="s">
        <v>50</v>
      </c>
    </row>
    <row r="10" ht="24" customHeight="1" spans="2:4" x14ac:dyDescent="0.25">
      <c r="B10" s="17" t="s">
        <v>51</v>
      </c>
      <c r="C10" s="18">
        <f>=SUM(C4:C9)</f>
      </c>
      <c r="D10" s="17" t="s">
        <v>52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workbookViewId="0"/>
  </sheetViews>
  <sheetFormatPr defaultRowHeight="15" outlineLevelRow="0" outlineLevelCol="0" x14ac:dyDescent="55"/>
  <cols>
    <col min="1" max="1" width="4" customWidth="1"/>
    <col min="2" max="2" width="22" customWidth="1"/>
    <col min="3" max="5" width="16" customWidth="1"/>
    <col min="6" max="6" width="14" customWidth="1"/>
    <col min="7" max="7" width="18" customWidth="1"/>
  </cols>
  <sheetData>
    <row r="2" ht="28" customHeight="1" spans="2:7" x14ac:dyDescent="0.25">
      <c r="B2" s="11" t="s">
        <v>53</v>
      </c>
      <c r="C2" s="11"/>
      <c r="D2" s="11"/>
      <c r="E2" s="11"/>
      <c r="F2" s="11"/>
      <c r="G2" s="11"/>
    </row>
    <row r="3" ht="24" customHeight="1" spans="2:7" x14ac:dyDescent="0.25">
      <c r="B3" s="12" t="s">
        <v>54</v>
      </c>
      <c r="C3" s="13" t="s">
        <v>55</v>
      </c>
      <c r="D3" s="13" t="s">
        <v>56</v>
      </c>
      <c r="E3" s="13" t="s">
        <v>57</v>
      </c>
      <c r="F3" s="13" t="s">
        <v>58</v>
      </c>
      <c r="G3" s="13" t="s">
        <v>59</v>
      </c>
    </row>
    <row r="4" ht="20" customHeight="1" spans="2:7" x14ac:dyDescent="0.25">
      <c r="B4" s="14" t="s">
        <v>60</v>
      </c>
      <c r="C4" s="15">
        <v>45000</v>
      </c>
      <c r="D4" s="15">
        <v>22000</v>
      </c>
      <c r="E4" s="19">
        <f>=C4-D4</f>
      </c>
      <c r="F4" s="20">
        <f>=E4/C4</f>
      </c>
      <c r="G4" s="21">
        <v>0.25</v>
      </c>
    </row>
    <row r="5" ht="20" customHeight="1" spans="2:7" x14ac:dyDescent="0.25">
      <c r="B5" s="14" t="s">
        <v>61</v>
      </c>
      <c r="C5" s="15">
        <v>28000</v>
      </c>
      <c r="D5" s="15">
        <v>15000</v>
      </c>
      <c r="E5" s="19">
        <f>=C5-D5</f>
      </c>
      <c r="F5" s="20">
        <f>=E5/C5</f>
      </c>
      <c r="G5" s="21">
        <v>0.4</v>
      </c>
    </row>
    <row r="6" ht="20" customHeight="1" spans="2:7" x14ac:dyDescent="0.25">
      <c r="B6" s="14" t="s">
        <v>62</v>
      </c>
      <c r="C6" s="15">
        <v>16000</v>
      </c>
      <c r="D6" s="15">
        <v>9500</v>
      </c>
      <c r="E6" s="19">
        <f>=C6-D6</f>
      </c>
      <c r="F6" s="20">
        <f>=E6/C6</f>
      </c>
      <c r="G6" s="21">
        <v>0.2</v>
      </c>
    </row>
    <row r="7" ht="20" customHeight="1" spans="2:7" x14ac:dyDescent="0.25">
      <c r="B7" s="14" t="s">
        <v>63</v>
      </c>
      <c r="C7" s="15">
        <v>35000</v>
      </c>
      <c r="D7" s="15">
        <v>12000</v>
      </c>
      <c r="E7" s="19">
        <f>=C7-D7</f>
      </c>
      <c r="F7" s="20">
        <f>=E7/C7</f>
      </c>
      <c r="G7" s="21">
        <v>0.15</v>
      </c>
    </row>
    <row r="8" ht="24" customHeight="1" spans="2:7" x14ac:dyDescent="0.25">
      <c r="B8" s="17" t="s">
        <v>64</v>
      </c>
      <c r="C8" s="17" t="s">
        <v>65</v>
      </c>
      <c r="D8" s="17" t="s">
        <v>65</v>
      </c>
      <c r="E8" s="18">
        <f>=SUMPRODUCT(E4:E7,G4:G7)</f>
      </c>
      <c r="F8" s="22">
        <f>=E8/SUMPRODUCT(C4:C7,G4:G7)</f>
      </c>
      <c r="G8" s="22">
        <f>=SUM(G4:G7)</f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01_Portada &amp; Guía</vt:lpstr>
      <vt:lpstr>02_Costos_Fijos</vt:lpstr>
      <vt:lpstr>03_Cartera_Productos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