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2_Simulador_Amortizacion" state="visible" r:id="rId5"/>
  </sheets>
  <calcPr calcId="171027"/>
</workbook>
</file>

<file path=xl/sharedStrings.xml><?xml version="1.0" encoding="utf-8"?>
<sst xmlns="http://schemas.openxmlformats.org/spreadsheetml/2006/main" count="71" uniqueCount="71">
  <si>
    <t>EF FINANZAS · MODELO CUANTITATIVO CORPORATIVO</t>
  </si>
  <si>
    <t>CRONOGRAMA DE ENDEUDAMIENTO BANCARIO &amp; DEUDA DUAL</t>
  </si>
  <si>
    <t>Amortización Sistema Francés, Alemán y Americano, pasivos en ARS, USD y UVA</t>
  </si>
  <si>
    <t>Categoría Analítica:</t>
  </si>
  <si>
    <t>Crédito &amp; Financiamiento Pyme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</si>
  <si>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</si>
  <si>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</si>
  <si>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</si>
  <si>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</si>
  <si>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</si>
  <si>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</si>
  <si>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</si>
  <si>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</si>
  <si>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</si>
  <si>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</si>
  <si>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</si>
  <si>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</si>
  <si>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</si>
  <si>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</si>
  <si>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</si>
  <si>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</si>
  <si>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</si>
  <si>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</si>
  <si>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</si>
  <si>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</si>
  <si>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</si>
  <si>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</si>
  <si>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</si>
  <si>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Parametrice el préstamo en "02_Simulador_Amortizacion" con el monto, TNA pactada y plazo en meses.</t>
  </si>
  <si>
    <t>Paso 2:</t>
  </si>
  <si>
    <t>Seleccione entre el Sistema Francés (cuota fija), Alemán (amortización fija) o Americano (bullet).</t>
  </si>
  <si>
    <t>Paso 3:</t>
  </si>
  <si>
    <t>El modelo calcula el cuadro de 24 cuotas con segregación de capital, intereses devengados y saldo final.</t>
  </si>
  <si>
    <t>Paso 4:</t>
  </si>
  <si>
    <t>Consulte en "03_Consolidado_Pasivos" el endeudamiento total de la firma en ARS y USD.</t>
  </si>
  <si>
    <t>CUADRO DE AMORTIZACIÓN DE PRÉSTAMO (SISTEMA FRANCÉS)</t>
  </si>
  <si>
    <t>Capital:</t>
  </si>
  <si>
    <t>TNA (%):</t>
  </si>
  <si>
    <t>Plazo (Meses):</t>
  </si>
  <si>
    <t>Período</t>
  </si>
  <si>
    <t>Saldo Inicial</t>
  </si>
  <si>
    <t>Cuota Total</t>
  </si>
  <si>
    <t>Amort. Capital</t>
  </si>
  <si>
    <t>Interés Mensual</t>
  </si>
  <si>
    <t>Saldo Final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</si>
  <si>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</si>
  <si>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</si>
  <si>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</si>
  <si>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</si>
  <si>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</si>
  <si>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</si>
  <si>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</si>
  <si>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</si>
  <si>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</si>
  <si>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</si>
  <si>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</si>
  <si>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</si>
  <si>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</si>
  <si>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</si>
  <si>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Mes 15</t>
  </si>
  <si>
    <t>Mes 16</t>
  </si>
  <si>
    <t>Mes 17</t>
  </si>
  <si>
    <t>Mes 18</t>
  </si>
  <si>
    <t>Mes 19</t>
  </si>
  <si>
    <t>Mes 20</t>
  </si>
  <si>
    <t>Mes 21</t>
  </si>
  <si>
    <t>Mes 22</t>
  </si>
  <si>
    <t>Mes 23</t>
  </si>
  <si>
    <t>Mes 24</t>
  </si>
  <si>
    <t>TOTALES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</si>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</sst>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 &quot;#,##0"/>
  </numFmts>
  <fonts count="15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sz val="9"/>
      <name val="Segoe UI"/>
    </font>
    <font>
      <b/>
      <color rgb="FF0369A1"/>
      <sz val="10"/>
      <name val="Segoe UI"/>
    </font>
    <font>
      <b/>
      <color rgb="FF0F172A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12" fillId="0" borderId="0" xfId="0" applyFont="1"/>
    <xf numFmtId="164" fontId="13" fillId="6" borderId="3" xfId="0" applyNumberFormat="1" applyFont="1" applyFill="1" applyBorder="1" applyAlignment="1">
      <alignment horizontal="right" vertical="center"/>
    </xf>
    <xf numFmtId="10" fontId="13" fillId="6" borderId="3" xfId="0" applyNumberFormat="1" applyFont="1" applyFill="1" applyBorder="1" applyAlignment="1">
      <alignment horizontal="right" vertical="center"/>
    </xf>
    <xf numFmtId="3" fontId="13" fillId="6" borderId="3" xfId="0" applyNumberFormat="1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indent="1"/>
    </xf>
    <xf numFmtId="0" fontId="14" fillId="8" borderId="5" xfId="0" applyFont="1" applyFill="1" applyBorder="1" applyAlignment="1">
      <alignment horizontal="right" vertical="center"/>
    </xf>
    <xf numFmtId="164" fontId="14" fillId="8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9"/>
  <sheetViews>
    <sheetView workbookViewId="0"/>
  </sheetViews>
  <sheetFormatPr defaultRowHeight="15" outlineLevelRow="0" outlineLevelCol="0" x14ac:dyDescent="55"/>
  <cols>
    <col min="1" max="1" width="4" customWidth="1"/>
    <col min="2" max="2" width="10" customWidth="1"/>
    <col min="3" max="7" width="18" customWidth="1"/>
  </cols>
  <sheetData>
    <row r="2" ht="28" customHeight="1" spans="2:7" x14ac:dyDescent="0.25">
      <c r="B2" s="11" t="s">
        <v>35</v>
      </c>
      <c r="C2" s="11"/>
      <c r="D2" s="11"/>
      <c r="E2" s="11"/>
      <c r="F2" s="11"/>
      <c r="G2" s="11"/>
    </row>
    <row r="3" ht="24" customHeight="1" spans="2:7" x14ac:dyDescent="0.25">
      <c r="B3" s="12" t="s">
        <v>36</v>
      </c>
      <c r="C3" s="13">
        <v>50000000</v>
      </c>
      <c r="D3" s="12" t="s">
        <v>37</v>
      </c>
      <c r="E3" s="14">
        <v>0.42</v>
      </c>
      <c r="F3" s="12" t="s">
        <v>38</v>
      </c>
      <c r="G3" s="15">
        <v>24</v>
      </c>
    </row>
    <row r="4" ht="24" customHeight="1" spans="2:7" x14ac:dyDescent="0.25">
      <c r="B4" s="16" t="s">
        <v>39</v>
      </c>
      <c r="C4" s="16" t="s">
        <v>40</v>
      </c>
      <c r="D4" s="16" t="s">
        <v>41</v>
      </c>
      <c r="E4" s="16" t="s">
        <v>42</v>
      </c>
      <c r="F4" s="16" t="s">
        <v>43</v>
      </c>
      <c r="G4" s="16" t="s">
        <v>44</v>
      </c>
    </row>
    <row r="5" ht="20" customHeight="1" spans="2:7" x14ac:dyDescent="0.25">
      <c r="B5" s="17" t="s">
        <v>45</v>
      </c>
      <c r="C5" s="18">
        <f>=C3</f>
      </c>
      <c r="D5" s="18">
        <f>=PMT(E$3/12,G$3,-C$3)</f>
      </c>
      <c r="E5" s="18">
        <f>=PPMT(E$3/12,B5,G$3,-C$3)</f>
      </c>
      <c r="F5" s="18">
        <f>=IPMT(E$3/12,B5,G$3,-C$3)</f>
      </c>
      <c r="G5" s="18">
        <f>=C5-E5</f>
      </c>
    </row>
    <row r="6" ht="20" customHeight="1" spans="2:7" x14ac:dyDescent="0.25">
      <c r="B6" s="19" t="s">
        <v>46</v>
      </c>
      <c r="C6" s="18">
        <f>=G5</f>
      </c>
      <c r="D6" s="18">
        <f>=PMT(E$3/12,G$3,-C$3)</f>
      </c>
      <c r="E6" s="18">
        <f>=PPMT(E$3/12,B6,G$3,-C$3)</f>
      </c>
      <c r="F6" s="18">
        <f>=IPMT(E$3/12,B6,G$3,-C$3)</f>
      </c>
      <c r="G6" s="18">
        <f>=C6-E6</f>
      </c>
    </row>
    <row r="7" ht="20" customHeight="1" spans="2:7" x14ac:dyDescent="0.25">
      <c r="B7" s="17" t="s">
        <v>47</v>
      </c>
      <c r="C7" s="18">
        <f>=G6</f>
      </c>
      <c r="D7" s="18">
        <f>=PMT(E$3/12,G$3,-C$3)</f>
      </c>
      <c r="E7" s="18">
        <f>=PPMT(E$3/12,B7,G$3,-C$3)</f>
      </c>
      <c r="F7" s="18">
        <f>=IPMT(E$3/12,B7,G$3,-C$3)</f>
      </c>
      <c r="G7" s="18">
        <f>=C7-E7</f>
      </c>
    </row>
    <row r="8" ht="20" customHeight="1" spans="2:7" x14ac:dyDescent="0.25">
      <c r="B8" s="19" t="s">
        <v>48</v>
      </c>
      <c r="C8" s="18">
        <f>=G7</f>
      </c>
      <c r="D8" s="18">
        <f>=PMT(E$3/12,G$3,-C$3)</f>
      </c>
      <c r="E8" s="18">
        <f>=PPMT(E$3/12,B8,G$3,-C$3)</f>
      </c>
      <c r="F8" s="18">
        <f>=IPMT(E$3/12,B8,G$3,-C$3)</f>
      </c>
      <c r="G8" s="18">
        <f>=C8-E8</f>
      </c>
    </row>
    <row r="9" ht="20" customHeight="1" spans="2:7" x14ac:dyDescent="0.25">
      <c r="B9" s="17" t="s">
        <v>49</v>
      </c>
      <c r="C9" s="18">
        <f>=G8</f>
      </c>
      <c r="D9" s="18">
        <f>=PMT(E$3/12,G$3,-C$3)</f>
      </c>
      <c r="E9" s="18">
        <f>=PPMT(E$3/12,B9,G$3,-C$3)</f>
      </c>
      <c r="F9" s="18">
        <f>=IPMT(E$3/12,B9,G$3,-C$3)</f>
      </c>
      <c r="G9" s="18">
        <f>=C9-E9</f>
      </c>
    </row>
    <row r="10" ht="20" customHeight="1" spans="2:7" x14ac:dyDescent="0.25">
      <c r="B10" s="19" t="s">
        <v>50</v>
      </c>
      <c r="C10" s="18">
        <f>=G9</f>
      </c>
      <c r="D10" s="18">
        <f>=PMT(E$3/12,G$3,-C$3)</f>
      </c>
      <c r="E10" s="18">
        <f>=PPMT(E$3/12,B10,G$3,-C$3)</f>
      </c>
      <c r="F10" s="18">
        <f>=IPMT(E$3/12,B10,G$3,-C$3)</f>
      </c>
      <c r="G10" s="18">
        <f>=C10-E10</f>
      </c>
    </row>
    <row r="11" ht="20" customHeight="1" spans="2:7" x14ac:dyDescent="0.25">
      <c r="B11" s="17" t="s">
        <v>51</v>
      </c>
      <c r="C11" s="18">
        <f>=G10</f>
      </c>
      <c r="D11" s="18">
        <f>=PMT(E$3/12,G$3,-C$3)</f>
      </c>
      <c r="E11" s="18">
        <f>=PPMT(E$3/12,B11,G$3,-C$3)</f>
      </c>
      <c r="F11" s="18">
        <f>=IPMT(E$3/12,B11,G$3,-C$3)</f>
      </c>
      <c r="G11" s="18">
        <f>=C11-E11</f>
      </c>
    </row>
    <row r="12" ht="20" customHeight="1" spans="2:7" x14ac:dyDescent="0.25">
      <c r="B12" s="19" t="s">
        <v>52</v>
      </c>
      <c r="C12" s="18">
        <f>=G11</f>
      </c>
      <c r="D12" s="18">
        <f>=PMT(E$3/12,G$3,-C$3)</f>
      </c>
      <c r="E12" s="18">
        <f>=PPMT(E$3/12,B12,G$3,-C$3)</f>
      </c>
      <c r="F12" s="18">
        <f>=IPMT(E$3/12,B12,G$3,-C$3)</f>
      </c>
      <c r="G12" s="18">
        <f>=C12-E12</f>
      </c>
    </row>
    <row r="13" ht="20" customHeight="1" spans="2:7" x14ac:dyDescent="0.25">
      <c r="B13" s="17" t="s">
        <v>53</v>
      </c>
      <c r="C13" s="18">
        <f>=G12</f>
      </c>
      <c r="D13" s="18">
        <f>=PMT(E$3/12,G$3,-C$3)</f>
      </c>
      <c r="E13" s="18">
        <f>=PPMT(E$3/12,B13,G$3,-C$3)</f>
      </c>
      <c r="F13" s="18">
        <f>=IPMT(E$3/12,B13,G$3,-C$3)</f>
      </c>
      <c r="G13" s="18">
        <f>=C13-E13</f>
      </c>
    </row>
    <row r="14" ht="20" customHeight="1" spans="2:7" x14ac:dyDescent="0.25">
      <c r="B14" s="19" t="s">
        <v>54</v>
      </c>
      <c r="C14" s="18">
        <f>=G13</f>
      </c>
      <c r="D14" s="18">
        <f>=PMT(E$3/12,G$3,-C$3)</f>
      </c>
      <c r="E14" s="18">
        <f>=PPMT(E$3/12,B14,G$3,-C$3)</f>
      </c>
      <c r="F14" s="18">
        <f>=IPMT(E$3/12,B14,G$3,-C$3)</f>
      </c>
      <c r="G14" s="18">
        <f>=C14-E14</f>
      </c>
    </row>
    <row r="15" ht="20" customHeight="1" spans="2:7" x14ac:dyDescent="0.25">
      <c r="B15" s="17" t="s">
        <v>55</v>
      </c>
      <c r="C15" s="18">
        <f>=G14</f>
      </c>
      <c r="D15" s="18">
        <f>=PMT(E$3/12,G$3,-C$3)</f>
      </c>
      <c r="E15" s="18">
        <f>=PPMT(E$3/12,B15,G$3,-C$3)</f>
      </c>
      <c r="F15" s="18">
        <f>=IPMT(E$3/12,B15,G$3,-C$3)</f>
      </c>
      <c r="G15" s="18">
        <f>=C15-E15</f>
      </c>
    </row>
    <row r="16" ht="20" customHeight="1" spans="2:7" x14ac:dyDescent="0.25">
      <c r="B16" s="19" t="s">
        <v>56</v>
      </c>
      <c r="C16" s="18">
        <f>=G15</f>
      </c>
      <c r="D16" s="18">
        <f>=PMT(E$3/12,G$3,-C$3)</f>
      </c>
      <c r="E16" s="18">
        <f>=PPMT(E$3/12,B16,G$3,-C$3)</f>
      </c>
      <c r="F16" s="18">
        <f>=IPMT(E$3/12,B16,G$3,-C$3)</f>
      </c>
      <c r="G16" s="18">
        <f>=C16-E16</f>
      </c>
    </row>
    <row r="17" ht="20" customHeight="1" spans="2:7" x14ac:dyDescent="0.25">
      <c r="B17" s="17" t="s">
        <v>57</v>
      </c>
      <c r="C17" s="18">
        <f>=G16</f>
      </c>
      <c r="D17" s="18">
        <f>=PMT(E$3/12,G$3,-C$3)</f>
      </c>
      <c r="E17" s="18">
        <f>=PPMT(E$3/12,B17,G$3,-C$3)</f>
      </c>
      <c r="F17" s="18">
        <f>=IPMT(E$3/12,B17,G$3,-C$3)</f>
      </c>
      <c r="G17" s="18">
        <f>=C17-E17</f>
      </c>
    </row>
    <row r="18" ht="20" customHeight="1" spans="2:7" x14ac:dyDescent="0.25">
      <c r="B18" s="19" t="s">
        <v>58</v>
      </c>
      <c r="C18" s="18">
        <f>=G17</f>
      </c>
      <c r="D18" s="18">
        <f>=PMT(E$3/12,G$3,-C$3)</f>
      </c>
      <c r="E18" s="18">
        <f>=PPMT(E$3/12,B18,G$3,-C$3)</f>
      </c>
      <c r="F18" s="18">
        <f>=IPMT(E$3/12,B18,G$3,-C$3)</f>
      </c>
      <c r="G18" s="18">
        <f>=C18-E18</f>
      </c>
    </row>
    <row r="19" ht="20" customHeight="1" spans="2:7" x14ac:dyDescent="0.25">
      <c r="B19" s="17" t="s">
        <v>59</v>
      </c>
      <c r="C19" s="18">
        <f>=G18</f>
      </c>
      <c r="D19" s="18">
        <f>=PMT(E$3/12,G$3,-C$3)</f>
      </c>
      <c r="E19" s="18">
        <f>=PPMT(E$3/12,B19,G$3,-C$3)</f>
      </c>
      <c r="F19" s="18">
        <f>=IPMT(E$3/12,B19,G$3,-C$3)</f>
      </c>
      <c r="G19" s="18">
        <f>=C19-E19</f>
      </c>
    </row>
    <row r="20" ht="20" customHeight="1" spans="2:7" x14ac:dyDescent="0.25">
      <c r="B20" s="19" t="s">
        <v>60</v>
      </c>
      <c r="C20" s="18">
        <f>=G19</f>
      </c>
      <c r="D20" s="18">
        <f>=PMT(E$3/12,G$3,-C$3)</f>
      </c>
      <c r="E20" s="18">
        <f>=PPMT(E$3/12,B20,G$3,-C$3)</f>
      </c>
      <c r="F20" s="18">
        <f>=IPMT(E$3/12,B20,G$3,-C$3)</f>
      </c>
      <c r="G20" s="18">
        <f>=C20-E20</f>
      </c>
    </row>
    <row r="21" ht="20" customHeight="1" spans="2:7" x14ac:dyDescent="0.25">
      <c r="B21" s="17" t="s">
        <v>61</v>
      </c>
      <c r="C21" s="18">
        <f>=G20</f>
      </c>
      <c r="D21" s="18">
        <f>=PMT(E$3/12,G$3,-C$3)</f>
      </c>
      <c r="E21" s="18">
        <f>=PPMT(E$3/12,B21,G$3,-C$3)</f>
      </c>
      <c r="F21" s="18">
        <f>=IPMT(E$3/12,B21,G$3,-C$3)</f>
      </c>
      <c r="G21" s="18">
        <f>=C21-E21</f>
      </c>
    </row>
    <row r="22" ht="20" customHeight="1" spans="2:7" x14ac:dyDescent="0.25">
      <c r="B22" s="19" t="s">
        <v>62</v>
      </c>
      <c r="C22" s="18">
        <f>=G21</f>
      </c>
      <c r="D22" s="18">
        <f>=PMT(E$3/12,G$3,-C$3)</f>
      </c>
      <c r="E22" s="18">
        <f>=PPMT(E$3/12,B22,G$3,-C$3)</f>
      </c>
      <c r="F22" s="18">
        <f>=IPMT(E$3/12,B22,G$3,-C$3)</f>
      </c>
      <c r="G22" s="18">
        <f>=C22-E22</f>
      </c>
    </row>
    <row r="23" ht="20" customHeight="1" spans="2:7" x14ac:dyDescent="0.25">
      <c r="B23" s="17" t="s">
        <v>63</v>
      </c>
      <c r="C23" s="18">
        <f>=G22</f>
      </c>
      <c r="D23" s="18">
        <f>=PMT(E$3/12,G$3,-C$3)</f>
      </c>
      <c r="E23" s="18">
        <f>=PPMT(E$3/12,B23,G$3,-C$3)</f>
      </c>
      <c r="F23" s="18">
        <f>=IPMT(E$3/12,B23,G$3,-C$3)</f>
      </c>
      <c r="G23" s="18">
        <f>=C23-E23</f>
      </c>
    </row>
    <row r="24" ht="20" customHeight="1" spans="2:7" x14ac:dyDescent="0.25">
      <c r="B24" s="19" t="s">
        <v>64</v>
      </c>
      <c r="C24" s="18">
        <f>=G23</f>
      </c>
      <c r="D24" s="18">
        <f>=PMT(E$3/12,G$3,-C$3)</f>
      </c>
      <c r="E24" s="18">
        <f>=PPMT(E$3/12,B24,G$3,-C$3)</f>
      </c>
      <c r="F24" s="18">
        <f>=IPMT(E$3/12,B24,G$3,-C$3)</f>
      </c>
      <c r="G24" s="18">
        <f>=C24-E24</f>
      </c>
    </row>
    <row r="25" ht="20" customHeight="1" spans="2:7" x14ac:dyDescent="0.25">
      <c r="B25" s="17" t="s">
        <v>65</v>
      </c>
      <c r="C25" s="18">
        <f>=G24</f>
      </c>
      <c r="D25" s="18">
        <f>=PMT(E$3/12,G$3,-C$3)</f>
      </c>
      <c r="E25" s="18">
        <f>=PPMT(E$3/12,B25,G$3,-C$3)</f>
      </c>
      <c r="F25" s="18">
        <f>=IPMT(E$3/12,B25,G$3,-C$3)</f>
      </c>
      <c r="G25" s="18">
        <f>=C25-E25</f>
      </c>
    </row>
    <row r="26" ht="20" customHeight="1" spans="2:7" x14ac:dyDescent="0.25">
      <c r="B26" s="19" t="s">
        <v>66</v>
      </c>
      <c r="C26" s="18">
        <f>=G25</f>
      </c>
      <c r="D26" s="18">
        <f>=PMT(E$3/12,G$3,-C$3)</f>
      </c>
      <c r="E26" s="18">
        <f>=PPMT(E$3/12,B26,G$3,-C$3)</f>
      </c>
      <c r="F26" s="18">
        <f>=IPMT(E$3/12,B26,G$3,-C$3)</f>
      </c>
      <c r="G26" s="18">
        <f>=C26-E26</f>
      </c>
    </row>
    <row r="27" ht="20" customHeight="1" spans="2:7" x14ac:dyDescent="0.25">
      <c r="B27" s="17" t="s">
        <v>67</v>
      </c>
      <c r="C27" s="18">
        <f>=G26</f>
      </c>
      <c r="D27" s="18">
        <f>=PMT(E$3/12,G$3,-C$3)</f>
      </c>
      <c r="E27" s="18">
        <f>=PPMT(E$3/12,B27,G$3,-C$3)</f>
      </c>
      <c r="F27" s="18">
        <f>=IPMT(E$3/12,B27,G$3,-C$3)</f>
      </c>
      <c r="G27" s="18">
        <f>=C27-E27</f>
      </c>
    </row>
    <row r="28" ht="20" customHeight="1" spans="2:7" x14ac:dyDescent="0.25">
      <c r="B28" s="19" t="s">
        <v>68</v>
      </c>
      <c r="C28" s="18">
        <f>=G27</f>
      </c>
      <c r="D28" s="18">
        <f>=PMT(E$3/12,G$3,-C$3)</f>
      </c>
      <c r="E28" s="18">
        <f>=PPMT(E$3/12,B28,G$3,-C$3)</f>
      </c>
      <c r="F28" s="18">
        <f>=IPMT(E$3/12,B28,G$3,-C$3)</f>
      </c>
      <c r="G28" s="18">
        <f>=C28-E28</f>
      </c>
    </row>
    <row r="29" ht="24" customHeight="1" spans="2:7" x14ac:dyDescent="0.25">
      <c r="B29" s="20" t="s">
        <v>69</v>
      </c>
      <c r="C29" s="20" t="s">
        <v>70</v>
      </c>
      <c r="D29" s="21">
        <f>=SUM(D5:D28)</f>
      </c>
      <c r="E29" s="21">
        <f>=SUM(E5:E28)</f>
      </c>
      <c r="F29" s="21">
        <f>=SUM(F5:F28)</f>
      </c>
      <c r="G29" s="21">
        <f>=G28</f>
      </c>
    </row>
  </sheetData>
  <mergeCells count="1">
    <mergeCell ref="B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01_Portada &amp; Guía</vt:lpstr>
      <vt:lpstr>02_Simulador_Amortizacion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