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Cuentas_Bancarias" state="visible" r:id="rId5"/>
    <sheet sheetId="3" name="03_Partidas_Conciliatorias" state="visible" r:id="rId6"/>
    <sheet sheetId="4" name="04_Matriz_Conciliacion" state="visible" r:id="rId7"/>
  </sheets>
  <calcPr calcId="171027"/>
</workbook>
</file>

<file path=xl/sharedStrings.xml><?xml version="1.0" encoding="utf-8"?>
<sst xmlns="http://schemas.openxmlformats.org/spreadsheetml/2006/main" count="109" uniqueCount="87">
  <si>
    <t>EF FINANZAS · MODELO CUANTITATIVO CORPORATIVO</t>
  </si>
  <si>
    <t>TABLERO DE CONCILIACIÓN BANCARIA &amp; POSICIÓN DIARIA</t>
  </si>
  <si>
    <t>Cruce multi-cuenta, cheques diferidos, retenciones SIRCREB y saldo real libre</t>
  </si>
  <si>
    <t>Categoría Analítica:</t>
  </si>
  <si>
    <t>Tesorería &amp; Cash Management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</si>
  <si>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</si>
  <si>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</si>
  <si>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</si>
  <si>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</si>
  <si>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</si>
  <si>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</si>
  <si>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</si>
  <si>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</si>
  <si>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</si>
  <si>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</si>
  <si>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</si>
  <si>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</si>
  <si>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</si>
  <si>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</si>
  <si>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</si>
  <si>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</si>
  <si>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</si>
  <si>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</si>
  <si>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</si>
  <si>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</si>
  <si>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</si>
  <si>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</si>
  <si>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</si>
  <si>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Cargue en "02_Cuentas_Bancarias" los saldos al cierre según extracto y según libro mayor contable.</t>
  </si>
  <si>
    <t>Paso 2:</t>
  </si>
  <si>
    <t>En "03_Partidas_Conciliatorias", registre los cheques diferidos emitidos, depósitos en tránsito y débitos bancarios pendientes.</t>
  </si>
  <si>
    <t>Paso 3:</t>
  </si>
  <si>
    <t>Verifique en "04_Matriz_Conciliacion" que la diferencia de conciliación sea exactamente $0.00.</t>
  </si>
  <si>
    <t>Paso 4:</t>
  </si>
  <si>
    <t>Consulte la posición diaria de liquidez libre no comprometida a 24h, 48h y 72h.</t>
  </si>
  <si>
    <t>MAESTRO DE CUENTAS BANCARIAS DE LA EMPRESA</t>
  </si>
  <si>
    <t>Banco / Entidad</t>
  </si>
  <si>
    <t>Moneda</t>
  </si>
  <si>
    <t>Saldo Según Extracto</t>
  </si>
  <si>
    <t>Saldo Según Mayor</t>
  </si>
  <si>
    <t>Tipo de Cuenta</t>
  </si>
  <si>
    <t>Banco Galicia</t>
  </si>
  <si>
    <t>ARS</t>
  </si>
  <si>
    <t>Cuenta Corriente Operativa</t>
  </si>
  <si>
    <t>Banco Santander</t>
  </si>
  <si>
    <t>Cuenta Corriente Recaudadora</t>
  </si>
  <si>
    <t>Banco Macro</t>
  </si>
  <si>
    <t>Cuenta Corriente Sueldos</t>
  </si>
  <si>
    <t>TOTAL CONSOLIDADO</t>
  </si>
  <si>
    <t>3 Cuentas Activas</t>
  </si>
  <si>
    <t>REGISTRO DE PARTIDAS CONCILIATORIAS PENDIENTES</t>
  </si>
  <si>
    <t>Fecha</t>
  </si>
  <si>
    <t>Banco</t>
  </si>
  <si>
    <t>Concepto / Proveedor / N° Echeq</t>
  </si>
  <si>
    <t>Tipo de Partida</t>
  </si>
  <si>
    <t>Importe ($ ARS)</t>
  </si>
  <si>
    <t>Estado</t>
  </si>
  <si>
    <t>02/10/2026</t>
  </si>
  <si>
    <t>Echeq #48201 - Aceros del Plata S.A.</t>
  </si>
  <si>
    <t>Cheque Emitido No Cobrado</t>
  </si>
  <si>
    <t>Pendiente Cobro</t>
  </si>
  <si>
    <t>03/10/2026</t>
  </si>
  <si>
    <t>Echeq #48205 - Logística Pampeana</t>
  </si>
  <si>
    <t>04/10/2026</t>
  </si>
  <si>
    <t>Depósito Transf. Cliente 8820 en Tránsito</t>
  </si>
  <si>
    <t>Depósito en Tránsito</t>
  </si>
  <si>
    <t>Acredita 24hs</t>
  </si>
  <si>
    <t>01/10/2026</t>
  </si>
  <si>
    <t>Echeq #19941 - Envases Plásticos S.R.L.</t>
  </si>
  <si>
    <t>Echeq #19945 - Papelera Central</t>
  </si>
  <si>
    <t>Cobranza Tarjetas Pendiente Liquidación</t>
  </si>
  <si>
    <t>Acredita 48hs</t>
  </si>
  <si>
    <t>Echeq #30112 - Servicios de Mantenimiento</t>
  </si>
  <si>
    <t>MATRIZ DE CONCILIACIÓN BANCARIA MULTICUENTA</t>
  </si>
  <si>
    <t>Concepto de Conciliación</t>
  </si>
  <si>
    <t>Galicia (ARS)</t>
  </si>
  <si>
    <t>Santander (ARS)</t>
  </si>
  <si>
    <t>Macro (ARS)</t>
  </si>
  <si>
    <t>Consolidado Total</t>
  </si>
  <si>
    <t>1. SALDO SEGÚN EXTRACTO BANCARIO</t>
  </si>
  <si>
    <t>(+) Depósitos en Tránsito no acreditados</t>
  </si>
  <si>
    <t>(-) Cheques Emitidos Pendientes de Cobro (Echeqs)</t>
  </si>
  <si>
    <t>(=) SALDO BANCARIO AJUSTADO</t>
  </si>
  <si>
    <t>2. SALDO SEGÚN LIBRO MAYOR CONTABLE</t>
  </si>
  <si>
    <t>(-) Gastos Bancarios / Débitos no contabilizados</t>
  </si>
  <si>
    <t>(=) SALDO CONTABLE AJUSTADO</t>
  </si>
  <si>
    <t>DIFERENCIA DE CONCILIACIÓN (Debe ser $0)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</si>
</sst>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 &quot;#,##0"/>
    <numFmt numFmtId="165" formatCode="&quot;$ &quot;#,##0;[Red](&quot;$ &quot;#,##0)"/>
  </numFmts>
  <fonts count="15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  <font>
      <b/>
      <color rgb="FF065F46"/>
      <sz val="10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CFDF5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164" fontId="13" fillId="6" borderId="4" xfId="0" applyNumberFormat="1" applyFont="1" applyFill="1" applyBorder="1" applyAlignment="1">
      <alignment horizontal="right" vertical="center"/>
    </xf>
    <xf numFmtId="0" fontId="12" fillId="8" borderId="5" xfId="0" applyFont="1" applyFill="1" applyBorder="1" applyAlignment="1">
      <alignment horizontal="right" vertical="center"/>
    </xf>
    <xf numFmtId="164" fontId="12" fillId="8" borderId="5" xfId="0" applyNumberFormat="1" applyFont="1" applyFill="1" applyBorder="1" applyAlignment="1">
      <alignment horizontal="right" vertical="center"/>
    </xf>
    <xf numFmtId="0" fontId="13" fillId="6" borderId="4" xfId="0" applyFont="1" applyFill="1" applyBorder="1" applyAlignment="1">
      <alignment horizontal="left" vertical="center"/>
    </xf>
    <xf numFmtId="165" fontId="13" fillId="6" borderId="4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14" fillId="9" borderId="5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/>
  </sheetViews>
  <sheetFormatPr defaultRowHeight="15" outlineLevelRow="0" outlineLevelCol="0" x14ac:dyDescent="55"/>
  <cols>
    <col min="1" max="1" width="4" customWidth="1"/>
    <col min="2" max="2" width="28" customWidth="1"/>
    <col min="3" max="3" width="18" customWidth="1"/>
    <col min="4" max="5" width="24" customWidth="1"/>
    <col min="6" max="6" width="20" customWidth="1"/>
  </cols>
  <sheetData>
    <row r="2" ht="28" customHeight="1" spans="2:6" x14ac:dyDescent="0.25">
      <c r="B2" s="11" t="s">
        <v>35</v>
      </c>
      <c r="C2" s="11"/>
      <c r="D2" s="11"/>
      <c r="E2" s="11"/>
      <c r="F2" s="11"/>
    </row>
    <row r="3" ht="24" customHeight="1" spans="2:6" x14ac:dyDescent="0.25">
      <c r="B3" s="12" t="s">
        <v>36</v>
      </c>
      <c r="C3" s="12" t="s">
        <v>37</v>
      </c>
      <c r="D3" s="13" t="s">
        <v>38</v>
      </c>
      <c r="E3" s="13" t="s">
        <v>39</v>
      </c>
      <c r="F3" s="12" t="s">
        <v>40</v>
      </c>
    </row>
    <row r="4" ht="22" customHeight="1" spans="2:6" x14ac:dyDescent="0.25">
      <c r="B4" s="14" t="s">
        <v>41</v>
      </c>
      <c r="C4" s="15" t="s">
        <v>42</v>
      </c>
      <c r="D4" s="16">
        <v>45200000</v>
      </c>
      <c r="E4" s="16">
        <v>36300000</v>
      </c>
      <c r="F4" s="15" t="s">
        <v>43</v>
      </c>
    </row>
    <row r="5" ht="22" customHeight="1" spans="2:6" x14ac:dyDescent="0.25">
      <c r="B5" s="14" t="s">
        <v>44</v>
      </c>
      <c r="C5" s="15" t="s">
        <v>42</v>
      </c>
      <c r="D5" s="16">
        <v>28900000</v>
      </c>
      <c r="E5" s="16">
        <v>21500000</v>
      </c>
      <c r="F5" s="15" t="s">
        <v>45</v>
      </c>
    </row>
    <row r="6" ht="22" customHeight="1" spans="2:6" x14ac:dyDescent="0.25">
      <c r="B6" s="14" t="s">
        <v>46</v>
      </c>
      <c r="C6" s="15" t="s">
        <v>42</v>
      </c>
      <c r="D6" s="16">
        <v>15400000</v>
      </c>
      <c r="E6" s="16">
        <v>13300000</v>
      </c>
      <c r="F6" s="15" t="s">
        <v>47</v>
      </c>
    </row>
    <row r="7" ht="24" customHeight="1" spans="2:6" x14ac:dyDescent="0.25">
      <c r="B7" s="17" t="s">
        <v>48</v>
      </c>
      <c r="C7" s="17" t="s">
        <v>42</v>
      </c>
      <c r="D7" s="18">
        <f>=SUM(D4:D6)</f>
      </c>
      <c r="E7" s="18">
        <f>=SUM(E4:E6)</f>
      </c>
      <c r="F7" s="17" t="s">
        <v>49</v>
      </c>
    </row>
  </sheetData>
  <mergeCells count="1">
    <mergeCell ref="B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3" width="20" customWidth="1"/>
    <col min="4" max="4" width="32" customWidth="1"/>
    <col min="5" max="5" width="18" customWidth="1"/>
    <col min="6" max="6" width="22" customWidth="1"/>
    <col min="7" max="7" width="14" customWidth="1"/>
  </cols>
  <sheetData>
    <row r="2" ht="28" customHeight="1" spans="2:7" x14ac:dyDescent="0.25">
      <c r="B2" s="11" t="s">
        <v>50</v>
      </c>
      <c r="C2" s="11"/>
      <c r="D2" s="11"/>
      <c r="E2" s="11"/>
      <c r="F2" s="11"/>
      <c r="G2" s="11"/>
    </row>
    <row r="3" ht="24" customHeight="1" spans="2:7" x14ac:dyDescent="0.25">
      <c r="B3" s="12" t="s">
        <v>51</v>
      </c>
      <c r="C3" s="12" t="s">
        <v>52</v>
      </c>
      <c r="D3" s="12" t="s">
        <v>53</v>
      </c>
      <c r="E3" s="12" t="s">
        <v>54</v>
      </c>
      <c r="F3" s="13" t="s">
        <v>55</v>
      </c>
      <c r="G3" s="12" t="s">
        <v>56</v>
      </c>
    </row>
    <row r="4" ht="20" customHeight="1" spans="2:7" x14ac:dyDescent="0.25">
      <c r="B4" s="19" t="s">
        <v>57</v>
      </c>
      <c r="C4" s="19" t="s">
        <v>41</v>
      </c>
      <c r="D4" s="19" t="s">
        <v>58</v>
      </c>
      <c r="E4" s="19" t="s">
        <v>59</v>
      </c>
      <c r="F4" s="20">
        <v>-5400000</v>
      </c>
      <c r="G4" s="19" t="s">
        <v>60</v>
      </c>
    </row>
    <row r="5" ht="20" customHeight="1" spans="2:7" x14ac:dyDescent="0.25">
      <c r="B5" s="19" t="s">
        <v>61</v>
      </c>
      <c r="C5" s="19" t="s">
        <v>41</v>
      </c>
      <c r="D5" s="19" t="s">
        <v>62</v>
      </c>
      <c r="E5" s="19" t="s">
        <v>59</v>
      </c>
      <c r="F5" s="20">
        <v>-7000000</v>
      </c>
      <c r="G5" s="19" t="s">
        <v>60</v>
      </c>
    </row>
    <row r="6" ht="20" customHeight="1" spans="2:7" x14ac:dyDescent="0.25">
      <c r="B6" s="19" t="s">
        <v>63</v>
      </c>
      <c r="C6" s="19" t="s">
        <v>41</v>
      </c>
      <c r="D6" s="19" t="s">
        <v>64</v>
      </c>
      <c r="E6" s="19" t="s">
        <v>65</v>
      </c>
      <c r="F6" s="20">
        <v>3500000</v>
      </c>
      <c r="G6" s="19" t="s">
        <v>66</v>
      </c>
    </row>
    <row r="7" ht="20" customHeight="1" spans="2:7" x14ac:dyDescent="0.25">
      <c r="B7" s="19" t="s">
        <v>67</v>
      </c>
      <c r="C7" s="19" t="s">
        <v>44</v>
      </c>
      <c r="D7" s="19" t="s">
        <v>68</v>
      </c>
      <c r="E7" s="19" t="s">
        <v>59</v>
      </c>
      <c r="F7" s="20">
        <v>-4800000</v>
      </c>
      <c r="G7" s="19" t="s">
        <v>60</v>
      </c>
    </row>
    <row r="8" ht="20" customHeight="1" spans="2:7" x14ac:dyDescent="0.25">
      <c r="B8" s="19" t="s">
        <v>57</v>
      </c>
      <c r="C8" s="19" t="s">
        <v>44</v>
      </c>
      <c r="D8" s="19" t="s">
        <v>69</v>
      </c>
      <c r="E8" s="19" t="s">
        <v>59</v>
      </c>
      <c r="F8" s="20">
        <v>-3800000</v>
      </c>
      <c r="G8" s="19" t="s">
        <v>60</v>
      </c>
    </row>
    <row r="9" ht="20" customHeight="1" spans="2:7" x14ac:dyDescent="0.25">
      <c r="B9" s="19" t="s">
        <v>63</v>
      </c>
      <c r="C9" s="19" t="s">
        <v>44</v>
      </c>
      <c r="D9" s="19" t="s">
        <v>70</v>
      </c>
      <c r="E9" s="19" t="s">
        <v>65</v>
      </c>
      <c r="F9" s="20">
        <v>1200000</v>
      </c>
      <c r="G9" s="19" t="s">
        <v>71</v>
      </c>
    </row>
    <row r="10" ht="20" customHeight="1" spans="2:7" x14ac:dyDescent="0.25">
      <c r="B10" s="19" t="s">
        <v>61</v>
      </c>
      <c r="C10" s="19" t="s">
        <v>46</v>
      </c>
      <c r="D10" s="19" t="s">
        <v>72</v>
      </c>
      <c r="E10" s="19" t="s">
        <v>59</v>
      </c>
      <c r="F10" s="20">
        <v>-2100000</v>
      </c>
      <c r="G10" s="19" t="s">
        <v>60</v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workbookViewId="0"/>
  </sheetViews>
  <sheetFormatPr defaultRowHeight="15" outlineLevelRow="0" outlineLevelCol="0" x14ac:dyDescent="55"/>
  <cols>
    <col min="1" max="1" width="4" customWidth="1"/>
    <col min="2" max="2" width="38" customWidth="1"/>
    <col min="3" max="5" width="20" customWidth="1"/>
    <col min="6" max="6" width="22" customWidth="1"/>
  </cols>
  <sheetData>
    <row r="2" ht="28" customHeight="1" spans="2:6" x14ac:dyDescent="0.25">
      <c r="B2" s="11" t="s">
        <v>73</v>
      </c>
      <c r="C2" s="11"/>
      <c r="D2" s="11"/>
      <c r="E2" s="11"/>
      <c r="F2" s="11"/>
    </row>
    <row r="3" ht="24" customHeight="1" spans="2:6" x14ac:dyDescent="0.25">
      <c r="B3" s="12" t="s">
        <v>74</v>
      </c>
      <c r="C3" s="13" t="s">
        <v>75</v>
      </c>
      <c r="D3" s="13" t="s">
        <v>76</v>
      </c>
      <c r="E3" s="13" t="s">
        <v>77</v>
      </c>
      <c r="F3" s="13" t="s">
        <v>78</v>
      </c>
    </row>
    <row r="4" ht="22" customHeight="1" spans="2:6" x14ac:dyDescent="0.25">
      <c r="B4" s="17" t="s">
        <v>79</v>
      </c>
      <c r="C4" s="18">
        <f>=02_Cuentas_Bancarias!D4</f>
      </c>
      <c r="D4" s="18">
        <f>=02_Cuentas_Bancarias!D5</f>
      </c>
      <c r="E4" s="18">
        <f>=02_Cuentas_Bancarias!D6</f>
      </c>
      <c r="F4" s="18">
        <f>=SUM(C4:E4)</f>
      </c>
    </row>
    <row r="5" ht="22" customHeight="1" spans="2:6" x14ac:dyDescent="0.25">
      <c r="B5" s="15" t="s">
        <v>80</v>
      </c>
      <c r="C5" s="20">
        <v>3500000</v>
      </c>
      <c r="D5" s="20">
        <v>1200000</v>
      </c>
      <c r="E5" s="20">
        <v>0</v>
      </c>
      <c r="F5" s="21">
        <f>=SUM(C5:E5)</f>
      </c>
    </row>
    <row r="6" ht="22" customHeight="1" spans="2:6" x14ac:dyDescent="0.25">
      <c r="B6" s="15" t="s">
        <v>81</v>
      </c>
      <c r="C6" s="20">
        <v>-12400000</v>
      </c>
      <c r="D6" s="20">
        <v>-8600000</v>
      </c>
      <c r="E6" s="20">
        <v>-2100000</v>
      </c>
      <c r="F6" s="21">
        <f>=SUM(C6:E6)</f>
      </c>
    </row>
    <row r="7" ht="22" customHeight="1" spans="2:6" x14ac:dyDescent="0.25">
      <c r="B7" s="17" t="s">
        <v>82</v>
      </c>
      <c r="C7" s="18">
        <f>=C4+C5+C6</f>
      </c>
      <c r="D7" s="18">
        <f>=D4+D5+D6</f>
      </c>
      <c r="E7" s="18">
        <f>=E4+E5+E6</f>
      </c>
      <c r="F7" s="18">
        <f>=SUM(C7:E7)</f>
      </c>
    </row>
    <row r="8" ht="22" customHeight="1" spans="2:6" x14ac:dyDescent="0.25">
      <c r="B8" s="17" t="s">
        <v>83</v>
      </c>
      <c r="C8" s="18">
        <f>=02_Cuentas_Bancarias!E4</f>
      </c>
      <c r="D8" s="18">
        <f>=02_Cuentas_Bancarias!E5</f>
      </c>
      <c r="E8" s="18">
        <f>=02_Cuentas_Bancarias!E6</f>
      </c>
      <c r="F8" s="18">
        <f>=SUM(C8:E8)</f>
      </c>
    </row>
    <row r="9" ht="22" customHeight="1" spans="2:6" x14ac:dyDescent="0.25">
      <c r="B9" s="15" t="s">
        <v>84</v>
      </c>
      <c r="C9" s="20">
        <v>0</v>
      </c>
      <c r="D9" s="20">
        <v>0</v>
      </c>
      <c r="E9" s="20">
        <v>0</v>
      </c>
      <c r="F9" s="21">
        <f>=SUM(C9:E9)</f>
      </c>
    </row>
    <row r="10" ht="22" customHeight="1" spans="2:6" x14ac:dyDescent="0.25">
      <c r="B10" s="17" t="s">
        <v>85</v>
      </c>
      <c r="C10" s="18">
        <f>=C8+C9</f>
      </c>
      <c r="D10" s="18">
        <f>=D8+D9</f>
      </c>
      <c r="E10" s="18">
        <f>=E8+E9</f>
      </c>
      <c r="F10" s="18">
        <f>=SUM(C10:E10)</f>
      </c>
    </row>
    <row r="11" ht="22" customHeight="1" spans="2:6" x14ac:dyDescent="0.25">
      <c r="B11" s="22" t="s">
        <v>86</v>
      </c>
      <c r="C11" s="18">
        <f>=C7-C10</f>
      </c>
      <c r="D11" s="18">
        <f>=D7-D10</f>
      </c>
      <c r="E11" s="18">
        <f>=E7-E10</f>
      </c>
      <c r="F11" s="18">
        <f>=F7-F10</f>
      </c>
    </row>
  </sheetData>
  <mergeCells count="1">
    <mergeCell ref="B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01_Portada &amp; Guía</vt:lpstr>
      <vt:lpstr>02_Cuentas_Bancarias</vt:lpstr>
      <vt:lpstr>03_Partidas_Conciliatorias</vt:lpstr>
      <vt:lpstr>04_Matriz_Conciliacion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