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Cotizaciones_Mercado" state="visible" r:id="rId5"/>
    <sheet sheetId="3" name="03_Matriz_Arbitraje" state="visible" r:id="rId6"/>
  </sheets>
  <calcPr calcId="171027"/>
</workbook>
</file>

<file path=xl/sharedStrings.xml><?xml version="1.0" encoding="utf-8"?>
<sst xmlns="http://schemas.openxmlformats.org/spreadsheetml/2006/main" count="60" uniqueCount="60">
  <si>
    <t>EF FINANZAS · MODELO CUANTITATIVO CORPORATIVO</t>
  </si>
  <si>
    <t>ARBITRAJE SINTÉTICO DE TASAS &amp; CARRY TRADE</t>
  </si>
  <si>
    <t>Lecaps Tasa Fija vs Bonos CER vs Cobertura Futuros Dólar Rofex</t>
  </si>
  <si>
    <t>Categoría Analítica:</t>
  </si>
  <si>
    <t>Inversión &amp; Arbitraje de Tasas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</si>
  <si>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</si>
  <si>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</si>
  <si>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</si>
  <si>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</si>
  <si>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</si>
  <si>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</si>
  <si>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</si>
  <si>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</si>
  <si>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</si>
  <si>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</si>
  <si>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</si>
  <si>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</si>
  <si>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</si>
  <si>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</si>
  <si>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</si>
  <si>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</si>
  <si>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</si>
  <si>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</si>
  <si>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</si>
  <si>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</si>
  <si>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</si>
  <si>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</si>
  <si>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</si>
  <si>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Cargue en "02_Cotizaciones_Mercado" el dólar spot mayorista, cotizaciones de Rofex y rendimientos de Lecaps.</t>
  </si>
  <si>
    <t>Paso 2:</t>
  </si>
  <si>
    <t>El modelo calcula la tasa implícita de devaluación anualizada en cada posición de futuros.</t>
  </si>
  <si>
    <t>Paso 3:</t>
  </si>
  <si>
    <t>Compare el rendimiento en pesos de la Lecap pura vs el Dólar Sintético con cobertura Rofex.</t>
  </si>
  <si>
    <t>Paso 4:</t>
  </si>
  <si>
    <t>Detecte oportunidades de arbitraje y carry trade cubierto.</t>
  </si>
  <si>
    <t>COTIZACIONES SPOT Y PARÁMETROS MACRO</t>
  </si>
  <si>
    <t>Variable / Activo</t>
  </si>
  <si>
    <t>Cotización Spot</t>
  </si>
  <si>
    <t>Fuente &amp; Descripción</t>
  </si>
  <si>
    <t>Dólar Mayorista BNA Spot ($)</t>
  </si>
  <si>
    <t>Tipo de cambio mayorista oficial de referencia.</t>
  </si>
  <si>
    <t>Inflación Mensual Esperada REM (%)</t>
  </si>
  <si>
    <t>Relevamiento de Expectativas de Mercado BCRA (2.50%).</t>
  </si>
  <si>
    <t>Tasa Lecap Corta de Referencia (TEM %)</t>
  </si>
  <si>
    <t>Tasa efectiva mensual de Lecap a 30 días.</t>
  </si>
  <si>
    <t>Tasa Lecap Corta Anualizada (TNA %)</t>
  </si>
  <si>
    <t>Tasa nominal anual de Lecap a 30 días.</t>
  </si>
  <si>
    <t>Rendimiento Real Bono CER (TIR Real %)</t>
  </si>
  <si>
    <t>Rendimiento real por encima de la inflación (+4.50%).</t>
  </si>
  <si>
    <t>CURVA SINTÉTICA Y MATRIZ DE ARBITRAJE ROFEX</t>
  </si>
  <si>
    <t>Posición Rofex</t>
  </si>
  <si>
    <t>Días al Vto</t>
  </si>
  <si>
    <t>Precio Futuro ($)</t>
  </si>
  <si>
    <t>Deval. Implícita TNA</t>
  </si>
  <si>
    <t>Lecap Tasa Fija TNA</t>
  </si>
  <si>
    <t>Spread Arbitraje (%)</t>
  </si>
  <si>
    <t>Fin Oct-26</t>
  </si>
  <si>
    <t>Fin Nov-26</t>
  </si>
  <si>
    <t>Fin Dic-26</t>
  </si>
  <si>
    <t>Fin Ene-27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</si>
</sst>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 &quot;#,##0.00"/>
  </numFmts>
  <fonts count="14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indent="1"/>
    </xf>
    <xf numFmtId="164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10" fontId="13" fillId="6" borderId="4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right" vertical="center" wrapText="1"/>
    </xf>
    <xf numFmtId="3" fontId="13" fillId="6" borderId="4" xfId="0" applyNumberFormat="1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18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2" customHeight="1" spans="2:4" x14ac:dyDescent="0.25">
      <c r="B4" s="14" t="s">
        <v>39</v>
      </c>
      <c r="C4" s="15">
        <v>1100</v>
      </c>
      <c r="D4" s="16" t="s">
        <v>40</v>
      </c>
    </row>
    <row r="5" ht="22" customHeight="1" spans="2:4" x14ac:dyDescent="0.25">
      <c r="B5" s="14" t="s">
        <v>41</v>
      </c>
      <c r="C5" s="17">
        <v>0.025</v>
      </c>
      <c r="D5" s="16" t="s">
        <v>42</v>
      </c>
    </row>
    <row r="6" ht="22" customHeight="1" spans="2:4" x14ac:dyDescent="0.25">
      <c r="B6" s="14" t="s">
        <v>43</v>
      </c>
      <c r="C6" s="17">
        <v>0.035</v>
      </c>
      <c r="D6" s="16" t="s">
        <v>44</v>
      </c>
    </row>
    <row r="7" ht="22" customHeight="1" spans="2:4" x14ac:dyDescent="0.25">
      <c r="B7" s="14" t="s">
        <v>45</v>
      </c>
      <c r="C7" s="17">
        <v>0.425</v>
      </c>
      <c r="D7" s="16" t="s">
        <v>46</v>
      </c>
    </row>
    <row r="8" ht="22" customHeight="1" spans="2:4" x14ac:dyDescent="0.25">
      <c r="B8" s="14" t="s">
        <v>47</v>
      </c>
      <c r="C8" s="17">
        <v>0.045</v>
      </c>
      <c r="D8" s="16" t="s">
        <v>48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/>
  </sheetViews>
  <sheetFormatPr defaultRowHeight="15" outlineLevelRow="0" outlineLevelCol="0" x14ac:dyDescent="55"/>
  <cols>
    <col min="1" max="1" width="4" customWidth="1"/>
    <col min="2" max="2" width="18" customWidth="1"/>
    <col min="3" max="3" width="14" customWidth="1"/>
    <col min="4" max="4" width="16" customWidth="1"/>
    <col min="5" max="7" width="18" customWidth="1"/>
  </cols>
  <sheetData>
    <row r="2" ht="28" customHeight="1" spans="2:7" x14ac:dyDescent="0.25">
      <c r="B2" s="11" t="s">
        <v>49</v>
      </c>
      <c r="C2" s="11"/>
      <c r="D2" s="11"/>
      <c r="E2" s="11"/>
      <c r="F2" s="11"/>
      <c r="G2" s="11"/>
    </row>
    <row r="3" ht="24" customHeight="1" spans="2:7" x14ac:dyDescent="0.25">
      <c r="B3" s="12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8" t="s">
        <v>55</v>
      </c>
    </row>
    <row r="4" ht="22" customHeight="1" spans="2:7" x14ac:dyDescent="0.25">
      <c r="B4" s="14" t="s">
        <v>56</v>
      </c>
      <c r="C4" s="19">
        <v>20</v>
      </c>
      <c r="D4" s="15">
        <v>1120</v>
      </c>
      <c r="E4" s="20">
        <f>=((D4/'02_Cotizaciones_Mercado'!C4)-1)*(365/C4)</f>
      </c>
      <c r="F4" s="17">
        <v>0.425</v>
      </c>
      <c r="G4" s="20">
        <f>=F4-E4</f>
      </c>
    </row>
    <row r="5" ht="22" customHeight="1" spans="2:7" x14ac:dyDescent="0.25">
      <c r="B5" s="14" t="s">
        <v>57</v>
      </c>
      <c r="C5" s="19">
        <v>50</v>
      </c>
      <c r="D5" s="15">
        <v>1155</v>
      </c>
      <c r="E5" s="20">
        <f>=((D5/'02_Cotizaciones_Mercado'!C4)-1)*(365/C5)</f>
      </c>
      <c r="F5" s="17">
        <v>0.432</v>
      </c>
      <c r="G5" s="20">
        <f>=F5-E5</f>
      </c>
    </row>
    <row r="6" ht="22" customHeight="1" spans="2:7" x14ac:dyDescent="0.25">
      <c r="B6" s="14" t="s">
        <v>58</v>
      </c>
      <c r="C6" s="19">
        <v>80</v>
      </c>
      <c r="D6" s="15">
        <v>1195</v>
      </c>
      <c r="E6" s="20">
        <f>=((D6/'02_Cotizaciones_Mercado'!C4)-1)*(365/C6)</f>
      </c>
      <c r="F6" s="17">
        <v>0.44</v>
      </c>
      <c r="G6" s="20">
        <f>=F6-E6</f>
      </c>
    </row>
    <row r="7" ht="22" customHeight="1" spans="2:7" x14ac:dyDescent="0.25">
      <c r="B7" s="14" t="s">
        <v>59</v>
      </c>
      <c r="C7" s="19">
        <v>110</v>
      </c>
      <c r="D7" s="15">
        <v>1240</v>
      </c>
      <c r="E7" s="20">
        <f>=((D7/'02_Cotizaciones_Mercado'!C4)-1)*(365/C7)</f>
      </c>
      <c r="F7" s="17">
        <v>0.448</v>
      </c>
      <c r="G7" s="20">
        <f>=F7-E7</f>
      </c>
    </row>
  </sheetData>
  <mergeCells count="1">
    <mergeCell ref="B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01_Portada &amp; Guía</vt:lpstr>
      <vt:lpstr>02_Cotizaciones_Mercado</vt:lpstr>
      <vt:lpstr>03_Matriz_Arbitraje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